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785F50C1-F545-4AD0-B738-EB5D547072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 l="1"/>
  <c r="AU15" i="1" l="1"/>
  <c r="AU16" i="1" s="1"/>
</calcChain>
</file>

<file path=xl/sharedStrings.xml><?xml version="1.0" encoding="utf-8"?>
<sst xmlns="http://schemas.openxmlformats.org/spreadsheetml/2006/main" count="29" uniqueCount="28">
  <si>
    <t>H</t>
  </si>
  <si>
    <t>n</t>
  </si>
  <si>
    <t xml:space="preserve">Citar como: </t>
  </si>
  <si>
    <t>Peso Normal</t>
  </si>
  <si>
    <t>Insatisfacción Corporal</t>
  </si>
  <si>
    <t>Tabla 1</t>
  </si>
  <si>
    <t>p</t>
  </si>
  <si>
    <t>Dimensiones</t>
  </si>
  <si>
    <r>
      <t xml:space="preserve">Ventura-León, J. L. (2019). Tamaño del efecto para Kruskal-Wallis: aportes al artículo de Domínguez-González et al. </t>
    </r>
    <r>
      <rPr>
        <i/>
        <sz val="11"/>
        <color theme="1"/>
        <rFont val="Arial Narrow"/>
        <family val="2"/>
      </rPr>
      <t>Investigación en educación médica, 8</t>
    </r>
    <r>
      <rPr>
        <sz val="11"/>
        <color theme="1"/>
        <rFont val="Arial Narrow"/>
        <family val="2"/>
      </rPr>
      <t>(30), 135-136. https://doi.org/10.1016/j.riem.2017.07.002</t>
    </r>
  </si>
  <si>
    <t>Autoestima Corporal</t>
  </si>
  <si>
    <t xml:space="preserve">Bajo peso </t>
  </si>
  <si>
    <r>
      <t>(</t>
    </r>
    <r>
      <rPr>
        <i/>
        <sz val="11"/>
        <color rgb="FF000000"/>
        <rFont val="Arial Narrow"/>
        <family val="2"/>
      </rPr>
      <t>n</t>
    </r>
    <r>
      <rPr>
        <sz val="11"/>
        <color rgb="FF000000"/>
        <rFont val="Arial Narrow"/>
        <family val="2"/>
      </rPr>
      <t xml:space="preserve"> =12)</t>
    </r>
  </si>
  <si>
    <r>
      <t xml:space="preserve"> (</t>
    </r>
    <r>
      <rPr>
        <i/>
        <sz val="11"/>
        <color rgb="FF000000"/>
        <rFont val="Arial Narrow"/>
        <family val="2"/>
      </rPr>
      <t>n</t>
    </r>
    <r>
      <rPr>
        <sz val="11"/>
        <color rgb="FF000000"/>
        <rFont val="Arial Narrow"/>
        <family val="2"/>
      </rPr>
      <t xml:space="preserve"> =110)</t>
    </r>
  </si>
  <si>
    <t xml:space="preserve">Sobrepeso </t>
  </si>
  <si>
    <r>
      <t>(</t>
    </r>
    <r>
      <rPr>
        <i/>
        <sz val="11"/>
        <color rgb="FF000000"/>
        <rFont val="Arial Narrow"/>
        <family val="2"/>
      </rPr>
      <t>n</t>
    </r>
    <r>
      <rPr>
        <sz val="11"/>
        <color rgb="FF000000"/>
        <rFont val="Arial Narrow"/>
        <family val="2"/>
      </rPr>
      <t xml:space="preserve"> = 40)</t>
    </r>
  </si>
  <si>
    <r>
      <t xml:space="preserve">Nota: </t>
    </r>
    <r>
      <rPr>
        <sz val="10"/>
        <color theme="1"/>
        <rFont val="Arial Narrow"/>
        <family val="2"/>
      </rPr>
      <t>Los valores en los grupos son rangos promedios; H: Prueba de Kruskal-Wallis (Chi-cuadrado)</t>
    </r>
  </si>
  <si>
    <t>Elabore una tabla, parecida a la Tabla 1</t>
  </si>
  <si>
    <r>
      <t xml:space="preserve">Ingrese la información de la columna H y cantidad total del participantes (que son la suma de todas las </t>
    </r>
    <r>
      <rPr>
        <b/>
        <i/>
        <sz val="11"/>
        <rFont val="Arial Narrow"/>
        <family val="2"/>
      </rPr>
      <t>n</t>
    </r>
    <r>
      <rPr>
        <b/>
        <sz val="11"/>
        <rFont val="Arial Narrow"/>
        <family val="2"/>
      </rPr>
      <t>)</t>
    </r>
  </si>
  <si>
    <t>Diseñado por Dr. José Ventura León. Siéntase en libertad de usar esta hoja de cálculo, solo no se olvide de citar el articulo líneas abajo.</t>
  </si>
  <si>
    <t>Interpretación</t>
  </si>
  <si>
    <t>INTERPRETACIÓN</t>
  </si>
  <si>
    <t xml:space="preserve">Entonces: </t>
  </si>
  <si>
    <t>El ejemplo se puede interpretar que, existe un 28 % de la variabilidad de la insatisfacción corporal puede atribuirse a los niveles de peso corporal. Esto puede ser interpretado como una pequeña variabilidad.</t>
  </si>
  <si>
    <t>y un 34 % de la variabilidad de la autoestima corporal puede atribuirse a los niveles de peso corporal. En este caso, la variabilidad puede ser considerada mediana.</t>
  </si>
  <si>
    <t xml:space="preserve">Referencia: </t>
  </si>
  <si>
    <r>
      <t xml:space="preserve">Ventura-León, J. (2020). Una misma talla para todo: Repensando los tamaños del efecto de Cohen. </t>
    </r>
    <r>
      <rPr>
        <i/>
        <sz val="11"/>
        <color theme="1"/>
        <rFont val="Arial Narrow"/>
        <family val="2"/>
      </rPr>
      <t>Educación Médica</t>
    </r>
    <r>
      <rPr>
        <sz val="11"/>
        <color theme="1"/>
        <rFont val="Arial Narrow"/>
        <family val="2"/>
      </rPr>
      <t xml:space="preserve">. https://doi.org/10.1016/j.edumed.2020.07.002
 Open Access
</t>
    </r>
  </si>
  <si>
    <t>El coeficiente épsilon cuadrado puede ser interpretado como una medida de correlación.</t>
  </si>
  <si>
    <r>
      <t xml:space="preserve">Se pueden utilizar los puntos de corte de cohen (1998): </t>
    </r>
    <r>
      <rPr>
        <i/>
        <sz val="11"/>
        <color theme="1"/>
        <rFont val="Arial Narrow"/>
        <family val="2"/>
      </rPr>
      <t>r</t>
    </r>
    <r>
      <rPr>
        <sz val="11"/>
        <color theme="1"/>
        <rFont val="Arial Narrow"/>
        <family val="2"/>
      </rPr>
      <t xml:space="preserve"> ≥ 0.10 pequeño;  r ≥ 0.30 Mediano; r ≥ 0.50 grande. Sin embargo, tenga en cuenta el contexto de la investigación (véase Ventura-León. 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</si>
</sst>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i/>
      <sz val="11"/>
      <color rgb="FFC00000"/>
      <name val="Arial Narrow"/>
      <family val="2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i/>
      <sz val="11"/>
      <color rgb="FF000000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2" fillId="0" borderId="0" xfId="0" applyFont="1" applyBorder="1"/>
    <xf numFmtId="0" fontId="4" fillId="0" borderId="0" xfId="0" applyFont="1" applyBorder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2" fillId="4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6" fillId="5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3" fillId="3" borderId="2" xfId="0" applyNumberFormat="1" applyFont="1" applyFill="1" applyBorder="1" applyAlignment="1" applyProtection="1">
      <alignment horizontal="center" vertical="center"/>
      <protection hidden="1"/>
    </xf>
    <xf numFmtId="2" fontId="3" fillId="3" borderId="7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top" wrapText="1"/>
    </xf>
    <xf numFmtId="0" fontId="8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104776</xdr:rowOff>
    </xdr:from>
    <xdr:to>
      <xdr:col>0</xdr:col>
      <xdr:colOff>438150</xdr:colOff>
      <xdr:row>3</xdr:row>
      <xdr:rowOff>28576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947C2772-BAEA-4286-ABAB-7EF8A0171BF1}"/>
            </a:ext>
          </a:extLst>
        </xdr:cNvPr>
        <xdr:cNvSpPr/>
      </xdr:nvSpPr>
      <xdr:spPr>
        <a:xfrm>
          <a:off x="104775" y="314326"/>
          <a:ext cx="333375" cy="3429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latin typeface="Arial Narrow" panose="020B0606020202030204" pitchFamily="34" charset="0"/>
            </a:rPr>
            <a:t>1</a:t>
          </a:r>
        </a:p>
      </xdr:txBody>
    </xdr:sp>
    <xdr:clientData/>
  </xdr:twoCellAnchor>
  <xdr:twoCellAnchor>
    <xdr:from>
      <xdr:col>0</xdr:col>
      <xdr:colOff>142875</xdr:colOff>
      <xdr:row>12</xdr:row>
      <xdr:rowOff>161925</xdr:rowOff>
    </xdr:from>
    <xdr:to>
      <xdr:col>0</xdr:col>
      <xdr:colOff>476250</xdr:colOff>
      <xdr:row>14</xdr:row>
      <xdr:rowOff>85725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82C1CEA2-A48F-43EB-B498-8FBC2CD159A0}"/>
            </a:ext>
          </a:extLst>
        </xdr:cNvPr>
        <xdr:cNvSpPr/>
      </xdr:nvSpPr>
      <xdr:spPr>
        <a:xfrm>
          <a:off x="142875" y="2714625"/>
          <a:ext cx="333375" cy="3429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latin typeface="Arial Narrow" panose="020B0606020202030204" pitchFamily="34" charset="0"/>
            </a:rPr>
            <a:t>2</a:t>
          </a:r>
        </a:p>
      </xdr:txBody>
    </xdr:sp>
    <xdr:clientData/>
  </xdr:twoCellAnchor>
  <xdr:oneCellAnchor>
    <xdr:from>
      <xdr:col>1</xdr:col>
      <xdr:colOff>590550</xdr:colOff>
      <xdr:row>17</xdr:row>
      <xdr:rowOff>66675</xdr:rowOff>
    </xdr:from>
    <xdr:ext cx="361950" cy="1796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7E94E50B-E37D-4A13-816A-CD8AA2E5DA67}"/>
                </a:ext>
              </a:extLst>
            </xdr:cNvPr>
            <xdr:cNvSpPr txBox="1"/>
          </xdr:nvSpPr>
          <xdr:spPr>
            <a:xfrm>
              <a:off x="1200150" y="3152775"/>
              <a:ext cx="361950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PE" sz="11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l-GR" sz="105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𝜺</m:t>
                        </m:r>
                      </m:e>
                      <m:sup>
                        <m:r>
                          <a:rPr lang="es-PE" sz="11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PE" sz="1800" b="1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7E94E50B-E37D-4A13-816A-CD8AA2E5DA67}"/>
                </a:ext>
              </a:extLst>
            </xdr:cNvPr>
            <xdr:cNvSpPr txBox="1"/>
          </xdr:nvSpPr>
          <xdr:spPr>
            <a:xfrm>
              <a:off x="1200150" y="3152775"/>
              <a:ext cx="361950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05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𝜺</a:t>
              </a:r>
              <a:r>
                <a:rPr lang="es-PE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s-PE" sz="1100" b="1" i="0">
                  <a:latin typeface="Cambria Math" panose="02040503050406030204" pitchFamily="18" charset="0"/>
                </a:rPr>
                <a:t>𝟐</a:t>
              </a:r>
              <a:endParaRPr lang="es-PE" sz="1800" b="1"/>
            </a:p>
          </xdr:txBody>
        </xdr:sp>
      </mc:Fallback>
    </mc:AlternateContent>
    <xdr:clientData/>
  </xdr:oneCellAnchor>
  <xdr:oneCellAnchor>
    <xdr:from>
      <xdr:col>7</xdr:col>
      <xdr:colOff>200025</xdr:colOff>
      <xdr:row>6</xdr:row>
      <xdr:rowOff>133350</xdr:rowOff>
    </xdr:from>
    <xdr:ext cx="361950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4ACBDBA-5C97-4E15-BA9D-BE2C34A01912}"/>
                </a:ext>
              </a:extLst>
            </xdr:cNvPr>
            <xdr:cNvSpPr txBox="1"/>
          </xdr:nvSpPr>
          <xdr:spPr>
            <a:xfrm>
              <a:off x="7229475" y="1400175"/>
              <a:ext cx="361950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l-GR" sz="105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ε</m:t>
                        </m:r>
                      </m:e>
                      <m:sup>
                        <m:r>
                          <a:rPr lang="es-PE" sz="11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PE" sz="1400" i="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4ACBDBA-5C97-4E15-BA9D-BE2C34A01912}"/>
                </a:ext>
              </a:extLst>
            </xdr:cNvPr>
            <xdr:cNvSpPr txBox="1"/>
          </xdr:nvSpPr>
          <xdr:spPr>
            <a:xfrm>
              <a:off x="7229475" y="1400175"/>
              <a:ext cx="361950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ε</a:t>
              </a:r>
              <a:r>
                <a:rPr lang="es-PE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s-PE" sz="1100" i="0">
                  <a:latin typeface="Cambria Math" panose="02040503050406030204" pitchFamily="18" charset="0"/>
                </a:rPr>
                <a:t>2</a:t>
              </a:r>
              <a:endParaRPr lang="es-PE" sz="1400" i="0"/>
            </a:p>
          </xdr:txBody>
        </xdr:sp>
      </mc:Fallback>
    </mc:AlternateContent>
    <xdr:clientData/>
  </xdr:oneCellAnchor>
  <xdr:twoCellAnchor>
    <xdr:from>
      <xdr:col>0</xdr:col>
      <xdr:colOff>133349</xdr:colOff>
      <xdr:row>18</xdr:row>
      <xdr:rowOff>180975</xdr:rowOff>
    </xdr:from>
    <xdr:to>
      <xdr:col>0</xdr:col>
      <xdr:colOff>481964</xdr:colOff>
      <xdr:row>20</xdr:row>
      <xdr:rowOff>142875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7ADDBF5F-535C-4F55-AD6F-BA7111E32856}"/>
            </a:ext>
          </a:extLst>
        </xdr:cNvPr>
        <xdr:cNvSpPr/>
      </xdr:nvSpPr>
      <xdr:spPr>
        <a:xfrm>
          <a:off x="133349" y="4295775"/>
          <a:ext cx="348615" cy="3714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PE" sz="1200">
              <a:latin typeface="Arial Narrow" panose="020B0606020202030204" pitchFamily="34" charset="0"/>
            </a:rPr>
            <a:t>3</a:t>
          </a:r>
        </a:p>
      </xdr:txBody>
    </xdr:sp>
    <xdr:clientData/>
  </xdr:twoCellAnchor>
  <xdr:twoCellAnchor>
    <xdr:from>
      <xdr:col>0</xdr:col>
      <xdr:colOff>161924</xdr:colOff>
      <xdr:row>25</xdr:row>
      <xdr:rowOff>133350</xdr:rowOff>
    </xdr:from>
    <xdr:to>
      <xdr:col>0</xdr:col>
      <xdr:colOff>510539</xdr:colOff>
      <xdr:row>27</xdr:row>
      <xdr:rowOff>104775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67808FDD-19A4-4D1E-B4D8-82C679C0C2A0}"/>
            </a:ext>
          </a:extLst>
        </xdr:cNvPr>
        <xdr:cNvSpPr/>
      </xdr:nvSpPr>
      <xdr:spPr>
        <a:xfrm>
          <a:off x="161924" y="5705475"/>
          <a:ext cx="348615" cy="3714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PE" sz="1200">
              <a:latin typeface="Arial Narrow" panose="020B0606020202030204" pitchFamily="34" charset="0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workbookViewId="0">
      <selection activeCell="B16" sqref="B16"/>
    </sheetView>
  </sheetViews>
  <sheetFormatPr baseColWidth="10" defaultColWidth="9.140625" defaultRowHeight="15" x14ac:dyDescent="0.25"/>
  <cols>
    <col min="2" max="2" width="22" customWidth="1"/>
    <col min="3" max="3" width="15.5703125" customWidth="1"/>
    <col min="4" max="4" width="18.85546875" bestFit="1" customWidth="1"/>
    <col min="5" max="5" width="16.5703125" bestFit="1" customWidth="1"/>
    <col min="6" max="6" width="14.140625" customWidth="1"/>
    <col min="8" max="8" width="11" customWidth="1"/>
    <col min="46" max="48" width="0" hidden="1" customWidth="1"/>
  </cols>
  <sheetData>
    <row r="1" spans="1:47" s="11" customFormat="1" ht="16.5" x14ac:dyDescent="0.3">
      <c r="B1" s="1" t="s">
        <v>18</v>
      </c>
    </row>
    <row r="2" spans="1:47" ht="16.5" x14ac:dyDescent="0.3">
      <c r="B2" s="1"/>
    </row>
    <row r="3" spans="1:47" ht="16.5" x14ac:dyDescent="0.3">
      <c r="B3" s="4" t="s">
        <v>16</v>
      </c>
    </row>
    <row r="4" spans="1:47" ht="16.5" x14ac:dyDescent="0.3">
      <c r="B4" s="2"/>
    </row>
    <row r="5" spans="1:47" ht="16.5" x14ac:dyDescent="0.3">
      <c r="B5" s="4" t="s">
        <v>5</v>
      </c>
    </row>
    <row r="6" spans="1:47" ht="17.25" thickBot="1" x14ac:dyDescent="0.35">
      <c r="B6" s="28"/>
      <c r="C6" s="13"/>
      <c r="D6" s="13"/>
      <c r="E6" s="13"/>
      <c r="F6" s="13"/>
      <c r="G6" s="13"/>
      <c r="H6" s="13"/>
    </row>
    <row r="7" spans="1:47" ht="16.5" customHeight="1" thickTop="1" x14ac:dyDescent="0.25">
      <c r="B7" s="23" t="s">
        <v>7</v>
      </c>
      <c r="C7" s="24" t="s">
        <v>10</v>
      </c>
      <c r="D7" s="24" t="s">
        <v>3</v>
      </c>
      <c r="E7" s="24" t="s">
        <v>13</v>
      </c>
      <c r="F7" s="25" t="s">
        <v>0</v>
      </c>
      <c r="G7" s="26" t="s">
        <v>6</v>
      </c>
      <c r="H7" s="27"/>
    </row>
    <row r="8" spans="1:47" ht="17.25" thickBot="1" x14ac:dyDescent="0.3">
      <c r="B8" s="33"/>
      <c r="C8" s="32" t="s">
        <v>11</v>
      </c>
      <c r="D8" s="32" t="s">
        <v>12</v>
      </c>
      <c r="E8" s="32" t="s">
        <v>14</v>
      </c>
      <c r="F8" s="29"/>
      <c r="G8" s="30"/>
      <c r="H8" s="31"/>
    </row>
    <row r="9" spans="1:47" ht="17.25" thickTop="1" x14ac:dyDescent="0.25">
      <c r="B9" s="8" t="s">
        <v>4</v>
      </c>
      <c r="C9" s="9">
        <v>70.13</v>
      </c>
      <c r="D9" s="9">
        <v>64.650000000000006</v>
      </c>
      <c r="E9" s="10">
        <v>66.599999999999994</v>
      </c>
      <c r="F9" s="10">
        <v>45</v>
      </c>
      <c r="G9" s="9">
        <v>0.92100000000000004</v>
      </c>
      <c r="H9" s="9">
        <v>0.28000000000000003</v>
      </c>
    </row>
    <row r="10" spans="1:47" ht="17.25" thickBot="1" x14ac:dyDescent="0.3">
      <c r="B10" s="34" t="s">
        <v>9</v>
      </c>
      <c r="C10" s="32">
        <v>50.09</v>
      </c>
      <c r="D10" s="32">
        <v>78.14</v>
      </c>
      <c r="E10" s="35">
        <v>45.3</v>
      </c>
      <c r="F10" s="35">
        <v>54</v>
      </c>
      <c r="G10" s="32">
        <v>0.86099999999999999</v>
      </c>
      <c r="H10" s="32">
        <v>0.34</v>
      </c>
    </row>
    <row r="11" spans="1:47" ht="17.25" thickTop="1" x14ac:dyDescent="0.3">
      <c r="B11" s="6" t="s">
        <v>15</v>
      </c>
      <c r="C11" s="7"/>
      <c r="D11" s="7"/>
      <c r="E11" s="7"/>
      <c r="F11" s="7"/>
      <c r="G11" s="7"/>
      <c r="H11" s="7"/>
    </row>
    <row r="12" spans="1:47" ht="15.7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47" ht="16.5" x14ac:dyDescent="0.3">
      <c r="B13" s="1"/>
    </row>
    <row r="14" spans="1:47" ht="16.5" x14ac:dyDescent="0.3">
      <c r="B14" s="4" t="s">
        <v>17</v>
      </c>
    </row>
    <row r="15" spans="1:47" ht="15.75" thickBot="1" x14ac:dyDescent="0.3">
      <c r="B15" s="13"/>
      <c r="C15" s="13"/>
      <c r="AU15">
        <f>(C17^2)</f>
        <v>26244</v>
      </c>
    </row>
    <row r="16" spans="1:47" ht="24.75" thickTop="1" thickBot="1" x14ac:dyDescent="0.3">
      <c r="A16" s="14"/>
      <c r="B16" s="15" t="s">
        <v>0</v>
      </c>
      <c r="C16" s="20">
        <v>45</v>
      </c>
      <c r="D16" s="19" t="s">
        <v>20</v>
      </c>
      <c r="AU16">
        <f>(AU15-1)/(C17+1)</f>
        <v>161</v>
      </c>
    </row>
    <row r="17" spans="1:14" ht="24.75" thickTop="1" thickBot="1" x14ac:dyDescent="0.3">
      <c r="A17" s="14"/>
      <c r="B17" s="16" t="s">
        <v>1</v>
      </c>
      <c r="C17" s="18">
        <v>162</v>
      </c>
      <c r="D17" s="19"/>
    </row>
    <row r="18" spans="1:14" ht="24.75" thickTop="1" thickBot="1" x14ac:dyDescent="0.3">
      <c r="A18" s="14"/>
      <c r="B18" s="17"/>
      <c r="C18" s="21">
        <f>C16/(((C17^2)-1)/(C17+1))</f>
        <v>0.27950310559006208</v>
      </c>
      <c r="D18" s="22" t="str">
        <f>IF(C18&gt;=0.5,"Grande",IF(C18&gt;=0.3,"Mediano",IF(C18&gt;=0.2,"Pequeño","Trivial")))</f>
        <v>Pequeño</v>
      </c>
    </row>
    <row r="19" spans="1:14" ht="15.75" thickTop="1" x14ac:dyDescent="0.25"/>
    <row r="20" spans="1:14" ht="16.5" x14ac:dyDescent="0.3">
      <c r="B20" s="5" t="s">
        <v>19</v>
      </c>
    </row>
    <row r="21" spans="1:14" ht="16.5" x14ac:dyDescent="0.3">
      <c r="B21" s="36" t="s">
        <v>26</v>
      </c>
    </row>
    <row r="22" spans="1:14" ht="16.5" x14ac:dyDescent="0.3">
      <c r="B22" s="36" t="s">
        <v>27</v>
      </c>
    </row>
    <row r="23" spans="1:14" ht="16.5" x14ac:dyDescent="0.3">
      <c r="B23" s="5" t="s">
        <v>21</v>
      </c>
    </row>
    <row r="24" spans="1:14" ht="16.5" x14ac:dyDescent="0.3">
      <c r="B24" s="36" t="s">
        <v>22</v>
      </c>
    </row>
    <row r="25" spans="1:14" ht="16.5" x14ac:dyDescent="0.3">
      <c r="B25" s="36" t="s">
        <v>23</v>
      </c>
    </row>
    <row r="27" spans="1:14" ht="16.5" x14ac:dyDescent="0.3">
      <c r="B27" s="5" t="s">
        <v>2</v>
      </c>
    </row>
    <row r="28" spans="1:14" ht="16.5" x14ac:dyDescent="0.3">
      <c r="B28" s="3" t="s">
        <v>8</v>
      </c>
    </row>
    <row r="30" spans="1:14" ht="16.5" x14ac:dyDescent="0.3">
      <c r="B30" s="5" t="s">
        <v>24</v>
      </c>
    </row>
    <row r="31" spans="1:14" ht="16.5" x14ac:dyDescent="0.3">
      <c r="B31" s="37" t="s">
        <v>25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</sheetData>
  <sheetProtection algorithmName="SHA-512" hashValue="kUEWqtzkd9IDKdVlNcV6jVdLxbTSfORxfh1xEzKg1HTj83LDlw7SlZZ42dz0/SA8+Wv/HOmPCaU9vuKvWThqvQ==" saltValue="XndYYXGw05fREmtS79+vVg==" spinCount="100000" sheet="1" objects="1" scenarios="1"/>
  <mergeCells count="7">
    <mergeCell ref="D16:D17"/>
    <mergeCell ref="B31:N31"/>
    <mergeCell ref="A12:K12"/>
    <mergeCell ref="B7:B8"/>
    <mergeCell ref="F7:F8"/>
    <mergeCell ref="G7:G8"/>
    <mergeCell ref="H7:H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2021-12-13T16:42:12Z</dcterms:modified>
</cp:coreProperties>
</file>